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415" windowHeight="9165"/>
  </bookViews>
  <sheets>
    <sheet name="Calculator" sheetId="1" r:id="rId1"/>
  </sheets>
  <calcPr calcId="152511"/>
</workbook>
</file>

<file path=xl/calcChain.xml><?xml version="1.0" encoding="utf-8"?>
<calcChain xmlns="http://schemas.openxmlformats.org/spreadsheetml/2006/main">
  <c r="B15" i="1" l="1"/>
  <c r="B30" i="1" s="1"/>
  <c r="B19" i="1" l="1"/>
  <c r="B23" i="1"/>
  <c r="B27" i="1"/>
  <c r="B20" i="1"/>
  <c r="B24" i="1"/>
  <c r="B28" i="1"/>
  <c r="B17" i="1"/>
  <c r="B21" i="1"/>
  <c r="B25" i="1"/>
  <c r="B29" i="1"/>
  <c r="B18" i="1"/>
  <c r="B22" i="1"/>
  <c r="B26" i="1"/>
  <c r="C7" i="1" l="1"/>
  <c r="C9" i="1" s="1"/>
</calcChain>
</file>

<file path=xl/sharedStrings.xml><?xml version="1.0" encoding="utf-8"?>
<sst xmlns="http://schemas.openxmlformats.org/spreadsheetml/2006/main" count="7" uniqueCount="7">
  <si>
    <t>Direct Deposit Payroll Deadline Calculator - 4-Day Standard Timing</t>
  </si>
  <si>
    <t>Enter your pay date in mm/dd/yyyy format.</t>
  </si>
  <si>
    <t>Pay Date</t>
  </si>
  <si>
    <t>Your deadline to run payroll (excludes weekends and bank holidays)</t>
  </si>
  <si>
    <t>By 8pm Eastern Time</t>
  </si>
  <si>
    <t>This column will be hidden</t>
  </si>
  <si>
    <t>Bank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</si>
</sst>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Arial"/>
    </font>
    <font>
      <b/>
      <sz val="12"/>
      <color theme="1"/>
      <name val="Open Sans"/>
    </font>
    <font>
      <sz val="12"/>
      <color rgb="FF0000FF"/>
      <name val="Open Sans"/>
    </font>
    <font>
      <sz val="12"/>
      <color theme="1"/>
      <name val="Open Sans"/>
    </font>
    <font>
      <sz val="10"/>
      <color theme="1"/>
      <name val="Arial"/>
    </font>
    <font>
      <b/>
      <sz val="12"/>
      <name val="Open Sans"/>
    </font>
    <font>
      <sz val="10"/>
      <name val="Open Sans"/>
    </font>
    <font>
      <sz val="12"/>
      <name val="Open Sans"/>
    </font>
    <font>
      <b/>
      <sz val="12"/>
      <color rgb="FF6AA84F"/>
      <name val="Open Sans"/>
    </font>
    <font>
      <sz val="12"/>
      <color theme="1"/>
      <name val="&quot;Open Sans&quot;"/>
    </font>
    <font>
      <sz val="12"/>
      <name val="Open Sans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0" xfId="0" applyFont="1" applyFill="1"/>
    <xf numFmtId="0" fontId="5" fillId="0" borderId="0" xfId="0" applyFont="1" applyAlignment="1"/>
    <xf numFmtId="0" fontId="6" fillId="0" borderId="0" xfId="0" applyFont="1" applyAlignment="1"/>
    <xf numFmtId="14" fontId="3" fillId="0" borderId="0" xfId="0" applyNumberFormat="1" applyFont="1" applyAlignment="1"/>
    <xf numFmtId="0" fontId="7" fillId="0" borderId="0" xfId="0" applyFont="1" applyAlignment="1">
      <alignment wrapText="1"/>
    </xf>
    <xf numFmtId="0" fontId="3" fillId="2" borderId="0" xfId="0" applyFont="1" applyFill="1" applyAlignment="1"/>
    <xf numFmtId="0" fontId="7" fillId="0" borderId="0" xfId="0" applyFont="1" applyAlignment="1"/>
    <xf numFmtId="0" fontId="3" fillId="2" borderId="0" xfId="0" applyFont="1" applyFill="1"/>
    <xf numFmtId="0" fontId="8" fillId="0" borderId="0" xfId="0" applyFont="1"/>
    <xf numFmtId="0" fontId="3" fillId="0" borderId="0" xfId="0" applyFont="1" applyAlignment="1"/>
    <xf numFmtId="0" fontId="8" fillId="0" borderId="0" xfId="0" applyFont="1" applyAlignment="1">
      <alignment horizontal="right"/>
    </xf>
    <xf numFmtId="0" fontId="9" fillId="0" borderId="0" xfId="0" applyFont="1" applyAlignment="1"/>
    <xf numFmtId="0" fontId="9" fillId="0" borderId="1" xfId="0" applyFont="1" applyBorder="1" applyAlignment="1"/>
    <xf numFmtId="0" fontId="9" fillId="0" borderId="1" xfId="0" applyFont="1" applyBorder="1" applyAlignment="1"/>
    <xf numFmtId="14" fontId="9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10" fillId="0" borderId="0" xfId="0" applyFont="1" applyAlignment="1"/>
    <xf numFmtId="14" fontId="1" fillId="4" borderId="0" xfId="0" applyNumberFormat="1" applyFont="1" applyFill="1"/>
    <xf numFmtId="14" fontId="5" fillId="3" borderId="1" xfId="0" applyNumberFormat="1" applyFont="1" applyFill="1" applyBorder="1" applyAlignment="1" applyProtection="1">
      <protection locked="0"/>
    </xf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1571625" cy="5048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0"/>
  <sheetViews>
    <sheetView showGridLines="0" showRowColHeaders="0" tabSelected="1" workbookViewId="0">
      <selection activeCell="C16" sqref="C16"/>
    </sheetView>
  </sheetViews>
  <sheetFormatPr defaultColWidth="14.42578125" defaultRowHeight="15.75" customHeight="1"/>
  <cols>
    <col min="1" max="1" width="74.42578125" customWidth="1"/>
    <col min="2" max="2" width="22.85546875" hidden="1" customWidth="1"/>
    <col min="3" max="3" width="22.85546875" customWidth="1"/>
    <col min="4" max="4" width="27.5703125" customWidth="1"/>
    <col min="5" max="5" width="5.42578125" customWidth="1"/>
    <col min="6" max="6" width="5.7109375" customWidth="1"/>
  </cols>
  <sheetData>
    <row r="1" spans="1:7" ht="15.75" customHeight="1">
      <c r="A1" s="1"/>
      <c r="B1" s="2"/>
      <c r="C1" s="3"/>
      <c r="D1" s="3"/>
      <c r="E1" s="3"/>
      <c r="F1" s="4"/>
      <c r="G1" s="3"/>
    </row>
    <row r="2" spans="1:7" ht="15.75" customHeight="1">
      <c r="A2" s="1"/>
      <c r="B2" s="2"/>
      <c r="C2" s="3"/>
      <c r="D2" s="3"/>
      <c r="E2" s="3"/>
      <c r="F2" s="4"/>
      <c r="G2" s="3"/>
    </row>
    <row r="3" spans="1:7" ht="15.75" customHeight="1">
      <c r="A3" s="1"/>
      <c r="B3" s="2"/>
      <c r="C3" s="3"/>
      <c r="D3" s="3"/>
      <c r="E3" s="3"/>
      <c r="F3" s="4"/>
      <c r="G3" s="3"/>
    </row>
    <row r="4" spans="1:7" ht="15.75" customHeight="1">
      <c r="A4" s="5" t="s">
        <v>0</v>
      </c>
      <c r="B4" s="2"/>
      <c r="C4" s="3"/>
      <c r="D4" s="3"/>
      <c r="E4" s="3"/>
      <c r="F4" s="4"/>
      <c r="G4" s="3"/>
    </row>
    <row r="5" spans="1:7" ht="15.75" customHeight="1">
      <c r="A5" s="6"/>
      <c r="B5" s="3"/>
      <c r="C5" s="3"/>
      <c r="D5" s="3"/>
      <c r="E5" s="3"/>
      <c r="F5" s="4"/>
      <c r="G5" s="3"/>
    </row>
    <row r="6" spans="1:7" ht="15.75" customHeight="1">
      <c r="A6" s="21" t="s">
        <v>1</v>
      </c>
      <c r="B6" s="7"/>
      <c r="C6" s="23"/>
      <c r="D6" s="8" t="s">
        <v>2</v>
      </c>
      <c r="E6" s="3"/>
      <c r="F6" s="9"/>
      <c r="G6" s="3"/>
    </row>
    <row r="7" spans="1:7" ht="15.75" customHeight="1">
      <c r="A7" s="10"/>
      <c r="B7" s="10">
        <v>4</v>
      </c>
      <c r="C7" s="24" t="str">
        <f>IF(ISBLANK(C6),"",IF(WORKDAY(C6-1,1,B17:B30)=C6,"","WARNING Pay date cannot be a weekend or holiday"))</f>
        <v/>
      </c>
      <c r="D7" s="3"/>
      <c r="E7" s="3"/>
      <c r="F7" s="11"/>
      <c r="G7" s="3"/>
    </row>
    <row r="8" spans="1:7" ht="15.75" customHeight="1">
      <c r="A8" s="3"/>
      <c r="B8" s="3"/>
      <c r="C8" s="3"/>
      <c r="D8" s="3"/>
      <c r="E8" s="3"/>
      <c r="F8" s="9"/>
      <c r="G8" s="3"/>
    </row>
    <row r="9" spans="1:7" ht="15.75" customHeight="1">
      <c r="A9" s="10" t="s">
        <v>3</v>
      </c>
      <c r="B9" s="12"/>
      <c r="C9" s="22" t="str">
        <f>IF(C7="",IF(ISBLANK(C6),"",WORKDAY(C6,-B7,B17:B30)),"Pick new pay date")</f>
        <v/>
      </c>
      <c r="D9" s="13" t="s">
        <v>4</v>
      </c>
      <c r="E9" s="3"/>
      <c r="F9" s="11"/>
      <c r="G9" s="3"/>
    </row>
    <row r="10" spans="1:7" ht="15.75" customHeight="1">
      <c r="A10" s="10"/>
      <c r="B10" s="3"/>
      <c r="C10" s="14"/>
      <c r="D10" s="10"/>
      <c r="E10" s="3"/>
      <c r="F10" s="11"/>
      <c r="G10" s="3"/>
    </row>
    <row r="11" spans="1:7" ht="15.75" customHeight="1">
      <c r="A11" s="3"/>
      <c r="B11" s="3"/>
      <c r="C11" s="3"/>
      <c r="D11" s="3"/>
      <c r="E11" s="3"/>
      <c r="F11" s="11"/>
      <c r="G11" s="3"/>
    </row>
    <row r="12" spans="1:7" ht="15.75" customHeight="1">
      <c r="A12" s="11"/>
      <c r="B12" s="11"/>
      <c r="C12" s="11"/>
      <c r="D12" s="11"/>
      <c r="E12" s="11"/>
      <c r="F12" s="9"/>
      <c r="G12" s="3"/>
    </row>
    <row r="13" spans="1:7" ht="15.75" customHeight="1">
      <c r="A13" s="3"/>
      <c r="B13" s="3"/>
      <c r="C13" s="3"/>
      <c r="D13" s="3"/>
      <c r="E13" s="3"/>
      <c r="F13" s="3"/>
      <c r="G13" s="3"/>
    </row>
    <row r="14" spans="1:7" ht="15.75" customHeight="1">
      <c r="A14" s="3"/>
      <c r="B14" s="15" t="s">
        <v>5</v>
      </c>
      <c r="C14" s="3"/>
      <c r="D14" s="3"/>
      <c r="E14" s="3"/>
      <c r="F14" s="3"/>
      <c r="G14" s="3"/>
    </row>
    <row r="15" spans="1:7" ht="15.75" customHeight="1">
      <c r="A15" s="3"/>
      <c r="B15" s="16">
        <f ca="1">YEAR(TODAY())</f>
        <v>2021</v>
      </c>
      <c r="C15" s="3"/>
      <c r="D15" s="3"/>
      <c r="E15" s="3"/>
      <c r="F15" s="3"/>
      <c r="G15" s="3"/>
    </row>
    <row r="16" spans="1:7" ht="15.75" customHeight="1">
      <c r="A16" s="3"/>
      <c r="B16" s="17" t="s">
        <v>6</v>
      </c>
      <c r="C16" s="3"/>
      <c r="D16" s="3"/>
      <c r="E16" s="3"/>
      <c r="F16" s="13"/>
      <c r="G16" s="3"/>
    </row>
    <row r="17" spans="1:7" ht="15.75" customHeight="1">
      <c r="A17" s="3"/>
      <c r="B17" s="18">
        <f ca="1">IF(WEEKDAY(DATE(B15,1,1)) = 1, DATE(B15, 1, 2), DATE(B15, 1, 1))</f>
        <v>44197</v>
      </c>
      <c r="C17" s="3"/>
      <c r="D17" s="3"/>
      <c r="E17" s="3"/>
      <c r="F17" s="3"/>
      <c r="G17" s="3"/>
    </row>
    <row r="18" spans="1:7" ht="15.75" customHeight="1">
      <c r="A18" s="3"/>
      <c r="B18" s="18">
        <f ca="1">EOMONTH(DATE(B15,1,1),-1)+1+IF(WEEKDAY(EOMONTH(DATE(B15,1,1),-1)+1,2)&gt;1,1-WEEKDAY(EOMONTH(DATE(B15,1,1),-1)+1,2)+7,1-WEEKDAY(EOMONTH(DATE(B15,1,1),-1)+1,2))+7*2</f>
        <v>44214</v>
      </c>
      <c r="C18" s="3"/>
      <c r="D18" s="3"/>
      <c r="E18" s="3"/>
      <c r="F18" s="3"/>
      <c r="G18" s="3"/>
    </row>
    <row r="19" spans="1:7" ht="15.75" customHeight="1">
      <c r="A19" s="3"/>
      <c r="B19" s="18">
        <f ca="1">EOMONTH(DATE(B15,2,1),-1)+1+IF(WEEKDAY(EOMONTH(DATE(B15,2,1),-1)+1,2)&gt;1,1-WEEKDAY(EOMONTH(DATE(B15,2,1),-1)+1,2)+7,1-WEEKDAY(EOMONTH(DATE(B15,2,1),-1)+1,2))+7*2</f>
        <v>44242</v>
      </c>
      <c r="C19" s="3"/>
      <c r="D19" s="3"/>
      <c r="E19" s="3"/>
      <c r="F19" s="3"/>
      <c r="G19" s="3"/>
    </row>
    <row r="20" spans="1:7" ht="15.75" customHeight="1">
      <c r="A20" s="3"/>
      <c r="B20" s="18">
        <f ca="1">EOMONTH(DATE(B15,5,1),0)-WEEKDAY(EOMONTH(DATE(B15,5,1),0),2)+1</f>
        <v>44347</v>
      </c>
      <c r="C20" s="3"/>
      <c r="D20" s="3"/>
      <c r="E20" s="3"/>
      <c r="F20" s="3"/>
      <c r="G20" s="3"/>
    </row>
    <row r="21" spans="1:7" ht="15.75" customHeight="1">
      <c r="A21" s="3"/>
      <c r="B21" s="18">
        <f ca="1">IF(WEEKDAY(DATE(B15,7,4)) = 1, DATE(B15, 7, 5), DATE(B15, 7, 4))</f>
        <v>44382</v>
      </c>
      <c r="C21" s="3"/>
      <c r="D21" s="3"/>
      <c r="E21" s="3"/>
      <c r="F21" s="3"/>
      <c r="G21" s="3"/>
    </row>
    <row r="22" spans="1:7" ht="15.75" customHeight="1">
      <c r="A22" s="3"/>
      <c r="B22" s="18">
        <f ca="1">EOMONTH(DATE(B15,9,1),-1)+1+IF(WEEKDAY(EOMONTH(DATE(B15,9,1),-1)+1,2)&gt;1,1-WEEKDAY(EOMONTH(DATE(B15,9,1),-1)+1,2)+7,1-WEEKDAY(EOMONTH(DATE(B15,9,1),-1)+1,2))</f>
        <v>44445</v>
      </c>
      <c r="C22" s="3"/>
      <c r="D22" s="3"/>
      <c r="E22" s="3"/>
      <c r="F22" s="3"/>
      <c r="G22" s="3"/>
    </row>
    <row r="23" spans="1:7" ht="15.75" customHeight="1">
      <c r="A23" s="3"/>
      <c r="B23" s="18">
        <f ca="1">EOMONTH(DATE(B15,10,1),-1)+1+IF(WEEKDAY(EOMONTH(DATE(B15,10,1),-1)+1,2)&gt;1,1-WEEKDAY(EOMONTH(DATE(B15,10,1),-1)+1,2),1-WEEKDAY(EOMONTH(DATE(B15,10,1),-1)+1,2))+7*2</f>
        <v>44480</v>
      </c>
      <c r="C23" s="3"/>
      <c r="D23" s="3"/>
      <c r="E23" s="3"/>
      <c r="F23" s="3"/>
      <c r="G23" s="3"/>
    </row>
    <row r="24" spans="1:7" ht="15.75" customHeight="1">
      <c r="A24" s="3"/>
      <c r="B24" s="18">
        <f ca="1">IF(WEEKDAY(DATE(B15,11,11)) = 1, DATE(B15, 11, 12), DATE(B15, 11, 11))</f>
        <v>44511</v>
      </c>
      <c r="C24" s="3"/>
      <c r="D24" s="3"/>
      <c r="E24" s="3"/>
      <c r="F24" s="3"/>
      <c r="G24" s="3"/>
    </row>
    <row r="25" spans="1:7" ht="15.75" customHeight="1">
      <c r="A25" s="3"/>
      <c r="B25" s="18">
        <f ca="1">EOMONTH(DATE(B15,11,1),-1)+1+IF(WEEKDAY(EOMONTH(DATE(B15,11,1),-1)+1,2)&gt;4,4-WEEKDAY(EOMONTH(DATE(B15,11,1),-1)+1,2)+7,4-WEEKDAY(EOMONTH(DATE(B15,11,1),-1)+1,2))+7*3</f>
        <v>44525</v>
      </c>
      <c r="C25" s="3"/>
      <c r="D25" s="3"/>
      <c r="E25" s="3"/>
      <c r="F25" s="3"/>
      <c r="G25" s="3"/>
    </row>
    <row r="26" spans="1:7" ht="15.75" customHeight="1">
      <c r="A26" s="3"/>
      <c r="B26" s="18">
        <f ca="1">IF(WEEKDAY(DATE(B15,12,25)) = 1, DATE(B15, 12, 26), DATE(B15, 12, 25))</f>
        <v>44555</v>
      </c>
      <c r="C26" s="3"/>
      <c r="D26" s="3"/>
      <c r="E26" s="3"/>
      <c r="F26" s="3"/>
      <c r="G26" s="3"/>
    </row>
    <row r="27" spans="1:7" ht="15.75" customHeight="1">
      <c r="A27" s="3"/>
      <c r="B27" s="19">
        <f ca="1">IF(WEEKDAY(DATE(B15 + 1,1,1)) = 1, DATE(B15 + 1, 1, 2), DATE(B15 + 1, 1, 1))</f>
        <v>44562</v>
      </c>
      <c r="C27" s="3"/>
      <c r="D27" s="3"/>
      <c r="E27" s="3"/>
      <c r="F27" s="3"/>
      <c r="G27" s="3"/>
    </row>
    <row r="28" spans="1:7" ht="18">
      <c r="A28" s="3"/>
      <c r="B28" s="19">
        <f ca="1">EOMONTH(DATE(B15 + 1,1,1),-1)+1+IF(WEEKDAY(EOMONTH(DATE(B15 + 1,1,1),-1)+1,2)&gt;1,1-WEEKDAY(EOMONTH(DATE(B15 + 1,1,1),-1)+1,2)+7,1-WEEKDAY(EOMONTH(DATE(B15 + 1,1,1),-1)+1,2))+7*2</f>
        <v>44578</v>
      </c>
      <c r="C28" s="3"/>
      <c r="D28" s="3"/>
      <c r="E28" s="3"/>
      <c r="F28" s="3"/>
      <c r="G28" s="3"/>
    </row>
    <row r="29" spans="1:7" ht="18">
      <c r="A29" s="3"/>
      <c r="B29" s="20">
        <f ca="1">EOMONTH(DATE(B15 + 1,2,1),-1)+1+IF(WEEKDAY(EOMONTH(DATE(B15 + 1,2,1),-1)+1,2)&gt;1,1-WEEKDAY(EOMONTH(DATE(B15 + 1,2,1),-1)+1,2)+7,1-WEEKDAY(EOMONTH(DATE(B15 + 1,2,1),-1)+1,2))+7*2</f>
        <v>44613</v>
      </c>
      <c r="C29" s="3"/>
      <c r="D29" s="3"/>
      <c r="E29" s="3"/>
      <c r="F29" s="3"/>
      <c r="G29" s="3"/>
    </row>
    <row r="30" spans="1:7" ht="18">
      <c r="A30" s="3"/>
      <c r="B30" s="20">
        <f ca="1">EOMONTH(DATE(B15 + 1,5,1),0)-WEEKDAY(EOMONTH(DATE(B15 + 1,5,1),0),2)+1</f>
        <v>44711</v>
      </c>
      <c r="C30" s="3"/>
      <c r="D30" s="3"/>
      <c r="E30" s="3"/>
      <c r="F30" s="3"/>
      <c r="G30" s="3"/>
    </row>
  </sheetData>
  <sheetProtection sheet="1" objects="1" scenario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2021-05-27T21:36:52Z</dcterms:modified>
</cp:coreProperties>
</file>